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stratum-brand-1.xml" ContentType="application/vnd.openxmlformats-officedocument.drawing+xml"/>
  <Default Extension="png" ContentType="image/png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a1593fa3b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lot estimate" sheetId="1" r:id="Rfd39dbe561f14473"/>
  </x:sheets>
  <x:definedNames>
    <x:definedName name="_xlnm.Print_Area" localSheetId="0">'Pilot estimate'!$A$1:$E$25</x:definedName>
    <x:definedName name="_xlnm.Print_Titles" localSheetId="0">'Pilot estimate'!$1:$1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$#,##0.00;($#,##0.00);&quot;-&quot;"/>
  </x:numFmts>
  <x:fonts count="8">
    <x:font>
      <x:sz val="11"/>
      <x:name val="Carlito"/>
    </x:font>
    <x:font>
      <x:sz val="11"/>
      <x:color rgb="FF10233F"/>
      <x:name val="Arial"/>
    </x:font>
    <x:font>
      <x:b/>
      <x:sz val="17"/>
      <x:color rgb="FF10233F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0233F"/>
      <x:name val="Arial"/>
    </x:font>
    <x:font>
      <x:sz val="11"/>
      <x:color rgb="FF475569"/>
      <x:name val="Arial"/>
    </x:font>
    <x:font>
      <x:sz val="12"/>
      <x:color rgb="FF0C2340"/>
      <x:name val="Geist"/>
      <x:b/>
    </x:font>
  </x:fonts>
  <x:fills count="4">
    <x:fill>
      <x:patternFill patternType="none"/>
    </x:fill>
    <x:fill>
      <x:patternFill patternType="gray125"/>
    </x:fill>
    <x:fill>
      <x:patternFill patternType="solid">
        <x:fgColor rgb="FF0C2340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Font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1511bdf9284ad4" /><Relationship Type="http://schemas.openxmlformats.org/officeDocument/2006/relationships/theme" Target="/xl/theme/theme1.xml" Id="R8c73db4763624c50" /><Relationship Type="http://schemas.openxmlformats.org/officeDocument/2006/relationships/sharedStrings" Target="/xl/sharedStrings.xml" Id="R8acd91b390b548c7" /><Relationship Type="http://schemas.openxmlformats.org/officeDocument/2006/relationships/worksheet" Target="/xl/worksheets/sheet1.xml" Id="Rfd39dbe561f14473" /></Relationships>
</file>

<file path=xl/drawings/_rels/stratum-brand-1.xml.rels><?xml version='1.0' encoding='UTF-8' standalone='yes'?>
<ns0:Relationships xmlns:ns0="http://schemas.openxmlformats.org/package/2006/relationships"><ns0:Relationship Id="rIdStratumBrand" Type="http://schemas.openxmlformats.org/officeDocument/2006/relationships/image" Target="../media/stratum-document-wordmark.png"/></ns0:Relationships>
</file>

<file path=xl/drawings/stratum-brand-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76200</xdr:colOff>
      <xdr:row>0</xdr:row>
      <xdr:rowOff>101600</xdr:rowOff>
    </xdr:from>
    <xdr:ext cx="872142" cy="254000"/>
    <xdr:pic>
      <xdr:nvPicPr>
        <xdr:cNvPr id="1" name="Stratum approved wordmark" descr="Stratum"/>
        <xdr:cNvPicPr>
          <a:picLocks noChangeAspect="1"/>
        </xdr:cNvPicPr>
      </xdr:nvPicPr>
      <xdr:blipFill>
        <a:blip r:embed="rIdStratumBrand"/>
        <a:stretch>
          <a:fillRect/>
        </a:stretch>
      </xdr:blipFill>
      <xdr:spPr>
        <a:xfrm>
          <a:off x="0" y="0"/>
          <a:ext cx="872142" cy="2540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ns0:Relationships xmlns:ns0="http://schemas.openxmlformats.org/package/2006/relationships"><ns0:Relationship Id="rIdStratumBrandDrawing" Type="http://schemas.openxmlformats.org/officeDocument/2006/relationships/drawing" Target="../drawings/stratum-brand-1.xml"/></ns0: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7" hidden="0" customWidth="1"/>
    <x:col min="2" max="2" width="19" hidden="0" customWidth="1"/>
    <x:col min="3" max="3" width="20" hidden="0" customWidth="1"/>
    <x:col min="4" max="4" width="22" hidden="0" customWidth="1"/>
    <x:col min="5" max="5" width="48" hidden="0" customWidth="1"/>
  </x:cols>
  <x:sheetData>
    <x:row r="1" ht="36" customHeight="1">
      <x:c r="A1" s="2"/>
      <x:c r="B1" s="2"/>
      <x:c r="C1" s="2"/>
      <x:c r="D1" s="2"/>
      <x:c r="E1" t="inlineStr" s="15">
        <x:is>
          <x:t>stratumgenops.com</x:t>
        </x:is>
      </x:c>
    </x:row>
    <x:row r="2" ht="29" customHeight="1">
      <x:c r="A2" s="3" t="str">
        <x:v>Sample outputs</x:v>
      </x:c>
      <x:c r="B2" s="2"/>
      <x:c r="C2" s="2"/>
      <x:c r="D2" s="2"/>
      <x:c r="E2" s="2"/>
    </x:row>
    <x:row r="3" ht="29" customHeight="1">
      <x:c r="A3" s="2"/>
      <x:c r="B3" s="2"/>
      <x:c r="C3" s="2"/>
      <x:c r="D3" s="2"/>
      <x:c r="E3" s="2"/>
    </x:row>
    <x:row r="4" ht="29" customHeight="1">
      <x:c r="A4" s="2" t="str">
        <x:v>Scope</x:v>
      </x:c>
      <x:c r="B4" s="2" t="str">
        <x:v>6 weeks / 1 team</x:v>
      </x:c>
      <x:c r="C4" s="2"/>
      <x:c r="D4" s="2"/>
      <x:c r="E4" s="2"/>
    </x:row>
    <x:row r="5" ht="29" customHeight="1">
      <x:c r="A5" s="2" t="str">
        <x:v>Estimated total USD</x:v>
      </x:c>
      <x:c r="B5" s="2"/>
      <x:c r="C5" s="2"/>
      <x:c r="D5" s="11" t="str">
        <x:f>D17</x:f>
        <x:v>Input required</x:v>
      </x:c>
      <x:c r="E5" s="2"/>
    </x:row>
    <x:row r="6" ht="29" customHeight="1">
      <x:c r="A6" s="2"/>
      <x:c r="B6" s="2"/>
      <x:c r="C6" s="2"/>
      <x:c r="D6" s="2"/>
      <x:c r="E6" s="2"/>
    </x:row>
    <x:row r="7" ht="36" customHeight="1">
      <x:c r="A7" s="6" t="str">
        <x:v>Planning role</x:v>
      </x:c>
      <x:c r="B7" s="6" t="str">
        <x:v>Effort hours</x:v>
      </x:c>
      <x:c r="C7" s="6" t="str">
        <x:v>USD per hour</x:v>
      </x:c>
      <x:c r="D7" s="6" t="str">
        <x:v>Labor USD</x:v>
      </x:c>
      <x:c r="E7" s="6" t="str">
        <x:v>Input status</x:v>
      </x:c>
    </x:row>
    <x:row r="8" ht="29" customHeight="1">
      <x:c r="A8" s="2" t="str">
        <x:v>Pursuit lead (suggested)</x:v>
      </x:c>
      <x:c r="B8" s="8"/>
      <x:c r="C8" s="10"/>
      <x:c r="D8" s="11" t="str">
        <x:f>IF(COUNT(B8:C8)=2,IF(MIN(B8:C8)&gt;=0,ROUND(B8*C8,2),"Invalid input"),"Input required")</x:f>
        <x:v>Input required</x:v>
      </x:c>
      <x:c r="E8" s="2" t="str">
        <x:f>IF(COUNT(B8:C8)&lt;2,"Hours and rate required",IF(MIN(B8:C8)&lt;0,"Nonnegative inputs required","Inputs supplied; approval separate"))</x:f>
        <x:v>Hours and rate required</x:v>
      </x:c>
    </x:row>
    <x:row r="9" ht="29" customHeight="1">
      <x:c r="A9" s="2" t="str">
        <x:v>Specialist (source role)</x:v>
      </x:c>
      <x:c r="B9" s="8"/>
      <x:c r="C9" s="10"/>
      <x:c r="D9" s="11" t="str">
        <x:f>IF(COUNT(B9:C9)=2,IF(MIN(B9:C9)&gt;=0,ROUND(B9*C9,2),"Invalid input"),"Input required")</x:f>
        <x:v>Input required</x:v>
      </x:c>
      <x:c r="E9" s="2" t="str">
        <x:f>IF(COUNT(B9:C9)&lt;2,"Hours and rate required",IF(MIN(B9:C9)&lt;0,"Nonnegative inputs required","Inputs supplied; approval separate"))</x:f>
        <x:v>Hours and rate required</x:v>
      </x:c>
    </x:row>
    <x:row r="10" ht="29" customHeight="1">
      <x:c r="A10" s="2" t="str">
        <x:v>Reviewer (to assign)</x:v>
      </x:c>
      <x:c r="B10" s="8"/>
      <x:c r="C10" s="10"/>
      <x:c r="D10" s="11" t="str">
        <x:f>IF(COUNT(B10:C10)=2,IF(MIN(B10:C10)&gt;=0,ROUND(B10*C10,2),"Invalid input"),"Input required")</x:f>
        <x:v>Input required</x:v>
      </x:c>
      <x:c r="E10" s="2" t="str">
        <x:f>IF(COUNT(B10:C10)&lt;2,"Hours and rate required",IF(MIN(B10:C10)&lt;0,"Nonnegative inputs required","Inputs supplied; approval separate"))</x:f>
        <x:v>Hours and rate required</x:v>
      </x:c>
    </x:row>
    <x:row r="11" ht="29" customHeight="1">
      <x:c r="A11" s="2"/>
      <x:c r="B11" s="2"/>
      <x:c r="C11" s="11"/>
      <x:c r="D11" s="11"/>
      <x:c r="E11" s="2"/>
    </x:row>
    <x:row r="12" ht="29" customHeight="1">
      <x:c r="A12" s="2" t="str">
        <x:v>Labor subtotal</x:v>
      </x:c>
      <x:c r="B12" s="2"/>
      <x:c r="C12" s="11"/>
      <x:c r="D12" s="11" t="str">
        <x:f>IF(COUNT(D8:D10)=3,SUM(D8:D10),"Input required")</x:f>
        <x:v>Input required</x:v>
      </x:c>
      <x:c r="E12" s="2"/>
    </x:row>
    <x:row r="13" ht="29" customHeight="1">
      <x:c r="A13" s="2"/>
      <x:c r="B13" s="2"/>
      <x:c r="C13" s="11"/>
      <x:c r="D13" s="11"/>
      <x:c r="E13" s="2"/>
    </x:row>
    <x:row r="14" ht="29" customHeight="1">
      <x:c r="A14" s="2"/>
      <x:c r="B14" s="2"/>
      <x:c r="C14" s="11"/>
      <x:c r="D14" s="11"/>
      <x:c r="E14" s="2"/>
    </x:row>
    <x:row r="15" ht="29" customHeight="1">
      <x:c r="A15" s="2" t="str">
        <x:v>Contingency assumption</x:v>
      </x:c>
      <x:c r="B15" s="9"/>
      <x:c r="C15" s="11"/>
      <x:c r="D15" s="11" t="str">
        <x:f>IF(COUNT(D12,B15)=2,IF(AND(B15&gt;=0,B15&lt;=1),ROUND(D12*B15,2),"Invalid input"),"Input required")</x:f>
        <x:v>Input required</x:v>
      </x:c>
      <x:c r="E15" s="2"/>
    </x:row>
    <x:row r="16" ht="29" customHeight="1">
      <x:c r="A16" s="2"/>
      <x:c r="B16" s="2"/>
      <x:c r="C16" s="11"/>
      <x:c r="D16" s="11"/>
      <x:c r="E16" s="2"/>
    </x:row>
    <x:row r="17" ht="29" customHeight="1">
      <x:c r="A17" s="12" t="str">
        <x:v>Total delivery estimate</x:v>
      </x:c>
      <x:c r="B17" s="12"/>
      <x:c r="C17" s="13"/>
      <x:c r="D17" s="13" t="str">
        <x:f>IF(COUNT(D12,D15)=2,SUM(D12,D15),"Input required")</x:f>
        <x:v>Input required</x:v>
      </x:c>
      <x:c r="E17" s="2"/>
    </x:row>
    <x:row r="18" ht="29" customHeight="1">
      <x:c r="A18" s="2"/>
      <x:c r="B18" s="2"/>
      <x:c r="C18" s="2"/>
      <x:c r="D18" s="2"/>
      <x:c r="E18" s="2"/>
    </x:row>
    <x:row r="19" ht="29" customHeight="1">
      <x:c r="A19" s="2"/>
      <x:c r="B19" s="2"/>
      <x:c r="C19" s="2"/>
      <x:c r="D19" s="2"/>
      <x:c r="E19" s="2"/>
    </x:row>
    <x:row r="20" ht="29" customHeight="1">
      <x:c r="A20" s="14" t="str">
        <x:v>Source: original pilot narrative; six weeks and one team.</x:v>
      </x:c>
      <x:c r="B20" s="2"/>
      <x:c r="C20" s="2"/>
      <x:c r="D20" s="2"/>
      <x:c r="E20" s="2"/>
    </x:row>
    <x:row r="21" ht="29" customHeight="1">
      <x:c r="A21" s="14" t="str">
        <x:v>Hours, rates and contingency are intentionally blank. Enter authorized inputs.</x:v>
      </x:c>
      <x:c r="B21" s="2"/>
      <x:c r="C21" s="2"/>
      <x:c r="D21" s="2"/>
      <x:c r="E21" s="2"/>
    </x:row>
    <x:row r="22" ht="29" customHeight="1">
      <x:c r="A22" s="14" t="str">
        <x:v>Yellow cells are editable. No input in this document constitutes pricing approval.</x:v>
      </x:c>
      <x:c r="B22" s="2"/>
      <x:c r="C22" s="2"/>
      <x:c r="D22" s="2"/>
      <x:c r="E22" s="2"/>
    </x:row>
    <x:row r="23" ht="29" customHeight="1">
      <x:c r="A23" s="14" t="str">
        <x:v>This estimate is downstream delivery effort, separate from any Stratum subscription.</x:v>
      </x:c>
      <x:c r="B23" s="2"/>
      <x:c r="C23" s="2"/>
      <x:c r="D23" s="2"/>
      <x:c r="E23" s="2"/>
    </x:row>
    <x:row r="24" ht="29" customHeight="1">
      <x:c r="A24" s="14" t="str">
        <x:v>The four-week option needs a new capacity decision; do not reduce effort automatically.</x:v>
      </x:c>
      <x:c r="B24" s="2"/>
      <x:c r="C24" s="2"/>
      <x:c r="D24" s="2"/>
      <x:c r="E24" s="2"/>
    </x:row>
    <x:row r="25" ht="29" customHeight="1">
      <x:c r="A25" s="14" t="str">
        <x:v>No savings, feasibility conclusion or customer commitment is calculated here.</x:v>
      </x:c>
      <x:c r="B25" s="2"/>
      <x:c r="C25" s="2"/>
      <x:c r="D25" s="2"/>
      <x:c r="E25" s="2"/>
    </x:row>
    <x:row r="26" ht="29" customHeight="1">
      <x:c r="A26" s="2"/>
      <x:c r="B26" s="2"/>
      <x:c r="C26" s="2"/>
      <x:c r="D26" s="2"/>
      <x:c r="E26" s="2"/>
    </x:row>
  </x:sheetData>
  <x:pageMargins left="0.7" right="0.7" top="0.75" bottom="0.75" header="0.3" footer="0.3"/>
  <x:pageSetup paperSize="1" orientation="landscape" fitToWidth="1" fitToHeight="0"/>
  <x:drawing xmlns:ns1="http://schemas.openxmlformats.org/officeDocument/2006/relationships" ns1:id="rIdStratumBrandDrawing"/>
</x:worksheet>
</file>